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<sst xmlns="http://schemas.openxmlformats.org/spreadsheetml/2006/main" count="21" uniqueCount="21">
  <si>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Расчет-передача эектроэнергии по сетям в 2012г. году для ООО "Роса" и МУП "Тепловые сети"</t>
  </si>
  <si>
    <t>месяц</t>
  </si>
  <si>
    <t>отпуск тыс.кВтч</t>
  </si>
  <si>
    <t xml:space="preserve">потери    </t>
  </si>
  <si>
    <t>потери кВтч</t>
  </si>
  <si>
    <t>итого с потерями кВтч</t>
  </si>
  <si>
    <t xml:space="preserve"> стоимость мощность 0,29мВт (руб)</t>
  </si>
  <si>
    <t>мощность в потерях мВт</t>
  </si>
  <si>
    <t>с-ть (39,52)норм. техн.расх. (руб)</t>
  </si>
  <si>
    <t>Стоимость услуг по передаче эл.энергии итого (руб)</t>
  </si>
  <si>
    <t>Общая выручка по сч.90--1(руб)</t>
  </si>
  <si>
    <t>Общая выручка сч.90--1 нараст.итогом (руб)</t>
  </si>
  <si>
    <t>услуги по передаче нараст</t>
  </si>
  <si>
    <t>% ежем</t>
  </si>
  <si>
    <t>%нараст</t>
  </si>
  <si>
    <t>янв</t>
  </si>
  <si>
    <t>фев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</si>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</sst>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 topLeftCell="A1">
      <selection activeCell="J12" sqref="J12"/>
    </sheetView>
  </sheetViews>
  <sheetFormatPr defaultColWidth="9.00390625" defaultRowHeight="12.75"/>
  <sheetData>
    <row r="3" spans="1:14" ht="12.75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02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4" ht="12.75">
      <c r="A6" s="5" t="s">
        <v>15</v>
      </c>
      <c r="B6" s="5">
        <v>121</v>
      </c>
      <c r="C6" s="5">
        <f aca="true" t="shared" si="0" ref="C6:C11">B6*2.64/97.36</f>
        <v>3.2810188989317997</v>
      </c>
      <c r="D6" s="5">
        <v>3.28</v>
      </c>
      <c r="E6" s="5">
        <f aca="true" t="shared" si="1" ref="E6:E11">B6+D6</f>
        <v>124.28</v>
      </c>
      <c r="F6" s="5">
        <v>20600</v>
      </c>
      <c r="G6" s="5">
        <f aca="true" t="shared" si="2" ref="G6:G11">D6*0.29/B6</f>
        <v>0.007861157024793387</v>
      </c>
      <c r="H6" s="6">
        <f aca="true" t="shared" si="3" ref="H6:H11">B6*39.52</f>
        <v>4781.92</v>
      </c>
      <c r="I6" s="5">
        <f aca="true" t="shared" si="4" ref="I6:I11">F6+H6</f>
        <v>25381.92</v>
      </c>
      <c r="J6" s="5">
        <v>1917623</v>
      </c>
      <c r="K6" s="5"/>
      <c r="L6" s="5"/>
      <c r="M6" s="7">
        <f aca="true" t="shared" si="5" ref="M6:M11">I6/J6*100</f>
        <v>1.323613661287959</v>
      </c>
      <c r="N6" s="7"/>
    </row>
    <row r="7" spans="1:14" ht="12.75">
      <c r="A7" s="5" t="s">
        <v>16</v>
      </c>
      <c r="B7" s="5">
        <v>116</v>
      </c>
      <c r="C7" s="5">
        <f t="shared" si="0"/>
        <v>3.1454396055875105</v>
      </c>
      <c r="D7" s="5">
        <v>3.15</v>
      </c>
      <c r="E7" s="5">
        <f t="shared" si="1"/>
        <v>119.15</v>
      </c>
      <c r="F7" s="5">
        <v>20600</v>
      </c>
      <c r="G7" s="5">
        <f t="shared" si="2"/>
        <v>0.007874999999999998</v>
      </c>
      <c r="H7" s="6">
        <f t="shared" si="3"/>
        <v>4584.320000000001</v>
      </c>
      <c r="I7" s="5">
        <f t="shared" si="4"/>
        <v>25184.32</v>
      </c>
      <c r="J7" s="5">
        <v>1918972</v>
      </c>
      <c r="K7" s="5">
        <f>J6+J7</f>
        <v>3836595</v>
      </c>
      <c r="L7" s="5">
        <f>I6+I7</f>
        <v>50566.24</v>
      </c>
      <c r="M7" s="7">
        <f t="shared" si="5"/>
        <v>1.3123860066744069</v>
      </c>
      <c r="N7" s="7">
        <f>L7/K7*100</f>
        <v>1.3179978600816609</v>
      </c>
    </row>
    <row r="8" spans="1:14" ht="12.75">
      <c r="A8" s="5" t="s">
        <v>17</v>
      </c>
      <c r="B8" s="5">
        <v>104</v>
      </c>
      <c r="C8" s="5">
        <f t="shared" si="0"/>
        <v>2.820049301561216</v>
      </c>
      <c r="D8" s="5">
        <v>2.82</v>
      </c>
      <c r="E8" s="5">
        <f t="shared" si="1"/>
        <v>106.82</v>
      </c>
      <c r="F8" s="5">
        <v>20600</v>
      </c>
      <c r="G8" s="5">
        <f t="shared" si="2"/>
        <v>0.007863461538461538</v>
      </c>
      <c r="H8" s="6">
        <f t="shared" si="3"/>
        <v>4110.08</v>
      </c>
      <c r="I8" s="5">
        <f t="shared" si="4"/>
        <v>24710.08</v>
      </c>
      <c r="J8" s="5">
        <v>2465906</v>
      </c>
      <c r="K8" s="5">
        <f>K7+J8</f>
        <v>6302501</v>
      </c>
      <c r="L8" s="5">
        <f>L7+I8</f>
        <v>75276.32</v>
      </c>
      <c r="M8" s="7">
        <f t="shared" si="5"/>
        <v>1.0020690164183064</v>
      </c>
      <c r="N8" s="7">
        <f>L8/K8*100</f>
        <v>1.1943880691173236</v>
      </c>
    </row>
    <row r="9" spans="1:14" ht="12.75">
      <c r="A9" s="5" t="s">
        <v>18</v>
      </c>
      <c r="B9" s="5">
        <v>99</v>
      </c>
      <c r="C9" s="5">
        <f t="shared" si="0"/>
        <v>2.684470008216927</v>
      </c>
      <c r="D9" s="5">
        <v>2.68</v>
      </c>
      <c r="E9" s="5">
        <f t="shared" si="1"/>
        <v>101.68</v>
      </c>
      <c r="F9" s="5">
        <v>20600</v>
      </c>
      <c r="G9" s="5">
        <f t="shared" si="2"/>
        <v>0.00785050505050505</v>
      </c>
      <c r="H9" s="6">
        <f t="shared" si="3"/>
        <v>3912.4800000000005</v>
      </c>
      <c r="I9" s="5">
        <f t="shared" si="4"/>
        <v>24512.48</v>
      </c>
      <c r="J9" s="5">
        <v>2162367</v>
      </c>
      <c r="K9" s="5">
        <f>K8+J9</f>
        <v>8464868</v>
      </c>
      <c r="L9" s="5">
        <f>L8+I9</f>
        <v>99788.8</v>
      </c>
      <c r="M9" s="7">
        <f t="shared" si="5"/>
        <v>1.1335948060620606</v>
      </c>
      <c r="N9" s="7">
        <f>L9/K9*100</f>
        <v>1.1788583117893865</v>
      </c>
    </row>
    <row r="10" spans="1:14" ht="12.75">
      <c r="A10" s="8" t="s">
        <v>19</v>
      </c>
      <c r="B10" s="8">
        <v>33</v>
      </c>
      <c r="C10" s="8">
        <f t="shared" si="0"/>
        <v>0.894823336072309</v>
      </c>
      <c r="D10" s="8">
        <v>0.89</v>
      </c>
      <c r="E10" s="8">
        <f t="shared" si="1"/>
        <v>33.89</v>
      </c>
      <c r="F10" s="8">
        <v>20600</v>
      </c>
      <c r="G10" s="8">
        <f t="shared" si="2"/>
        <v>0.007821212121212121</v>
      </c>
      <c r="H10" s="9">
        <f t="shared" si="3"/>
        <v>1304.16</v>
      </c>
      <c r="I10" s="8">
        <f t="shared" si="4"/>
        <v>21904.16</v>
      </c>
      <c r="J10" s="10">
        <v>2449362</v>
      </c>
      <c r="K10" s="8">
        <f>K9+J10</f>
        <v>10914230</v>
      </c>
      <c r="L10" s="8">
        <f>L9+I10</f>
        <v>121692.96</v>
      </c>
      <c r="M10" s="11">
        <f t="shared" si="5"/>
        <v>0.8942802248095627</v>
      </c>
      <c r="N10" s="7">
        <f>L10/K10*100</f>
        <v>1.1149935451241177</v>
      </c>
    </row>
    <row r="11" spans="1:14" ht="12.75">
      <c r="A11" s="12" t="s">
        <v>20</v>
      </c>
      <c r="B11" s="8">
        <v>37</v>
      </c>
      <c r="C11" s="8">
        <f t="shared" si="0"/>
        <v>1.0032867707477404</v>
      </c>
      <c r="D11" s="8">
        <v>1</v>
      </c>
      <c r="E11" s="8">
        <f t="shared" si="1"/>
        <v>38</v>
      </c>
      <c r="F11" s="8">
        <v>20600</v>
      </c>
      <c r="G11" s="8">
        <f t="shared" si="2"/>
        <v>0.007837837837837838</v>
      </c>
      <c r="H11" s="9">
        <f t="shared" si="3"/>
        <v>1462.24</v>
      </c>
      <c r="I11" s="8">
        <f t="shared" si="4"/>
        <v>22062.24</v>
      </c>
      <c r="J11" s="10">
        <v>3101396.65</v>
      </c>
      <c r="K11" s="8">
        <f>K10+J11</f>
        <v>14015626.65</v>
      </c>
      <c r="L11" s="8">
        <f>L10+I11</f>
        <v>143755.2</v>
      </c>
      <c r="M11" s="11">
        <f t="shared" si="5"/>
        <v>0.711364668559889</v>
      </c>
      <c r="N11" s="7">
        <f>L11/K11*100</f>
        <v>1.025678006341586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rico</dc:creator>
  <cp:keywords/>
  <dc:description/>
  <cp:lastModifiedBy>rico</cp:lastModifiedBy>
  <dcterms:created xsi:type="dcterms:W3CDTF">2012-07-04T13:17:23Z</dcterms:created>
  <dcterms:modified xsi:type="dcterms:W3CDTF">2012-07-06T05:09:30Z</dcterms:modified>
  <cp:category/>
  <cp:version/>
  <cp:contentType/>
  <cp:contentStatus/>
</cp:coreProperties>
</file>